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173" documentId="13_ncr:1_{D231B960-7B97-4C67-A8E8-8A8303BB683C}" xr6:coauthVersionLast="47" xr6:coauthVersionMax="47" xr10:uidLastSave="{D5A9BF58-8F98-4EEC-B243-303D42DBEB0D}"/>
  <bookViews>
    <workbookView xWindow="57480" yWindow="-120" windowWidth="29040" windowHeight="15720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  <c r="C13" i="1"/>
  <c r="K11" i="1"/>
  <c r="K9" i="1"/>
  <c r="K20" i="1"/>
  <c r="C24" i="1"/>
  <c r="C28" i="1" s="1"/>
  <c r="K13" i="1" l="1"/>
  <c r="K26" i="1"/>
  <c r="D24" i="1" l="1"/>
  <c r="D28" i="1" s="1"/>
  <c r="E24" i="1"/>
  <c r="E28" i="1" s="1"/>
  <c r="F24" i="1"/>
  <c r="F28" i="1" s="1"/>
  <c r="G24" i="1"/>
  <c r="G28" i="1" s="1"/>
  <c r="H24" i="1"/>
  <c r="H28" i="1" s="1"/>
  <c r="I24" i="1"/>
  <c r="I28" i="1" s="1"/>
  <c r="J24" i="1"/>
  <c r="J28" i="1" s="1"/>
  <c r="K22" i="1"/>
  <c r="K28" i="1" l="1"/>
  <c r="K24" i="1"/>
</calcChain>
</file>

<file path=xl/sharedStrings.xml><?xml version="1.0" encoding="utf-8"?>
<sst xmlns="http://schemas.openxmlformats.org/spreadsheetml/2006/main" count="37" uniqueCount="26">
  <si>
    <t>Schallquelle</t>
  </si>
  <si>
    <t>db(A)</t>
  </si>
  <si>
    <t>Einfügedämmung z.B. SD</t>
  </si>
  <si>
    <t>dB</t>
  </si>
  <si>
    <t>Zwischensumme</t>
  </si>
  <si>
    <t>Eigengeräusch z.B. SD</t>
  </si>
  <si>
    <t>Schallemission</t>
  </si>
  <si>
    <t>Bemerkung</t>
  </si>
  <si>
    <t>Luftmenge</t>
  </si>
  <si>
    <t>Total:</t>
  </si>
  <si>
    <t>Einheit</t>
  </si>
  <si>
    <t>Frequenz [Hz]</t>
  </si>
  <si>
    <t>Ventilator</t>
  </si>
  <si>
    <t>Schalldämfper xxxx</t>
  </si>
  <si>
    <t>Wert nach SD</t>
  </si>
  <si>
    <t>A-Bewertung Schall</t>
  </si>
  <si>
    <t>A-Bewertung</t>
  </si>
  <si>
    <t>dB(A)</t>
  </si>
  <si>
    <t xml:space="preserve">Position:   </t>
  </si>
  <si>
    <t>Aussenluft</t>
  </si>
  <si>
    <t>Datum:</t>
  </si>
  <si>
    <t>Bearbeiter:</t>
  </si>
  <si>
    <t>Projektleiter</t>
  </si>
  <si>
    <t>Projekt:</t>
  </si>
  <si>
    <t>Anlage:</t>
  </si>
  <si>
    <t>powerd by mt-tech.ch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</si>
</sst>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1" fontId="0" fillId="0" borderId="2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" fontId="0" fillId="0" borderId="1" xfId="0" applyNumberFormat="1" applyBorder="1"/>
    <xf numFmtId="1" fontId="0" fillId="0" borderId="7" xfId="0" applyNumberFormat="1" applyBorder="1"/>
    <xf numFmtId="1" fontId="0" fillId="2" borderId="1" xfId="0" applyNumberFormat="1" applyFill="1" applyBorder="1"/>
    <xf numFmtId="0" fontId="0" fillId="2" borderId="3" xfId="0" applyFill="1" applyBorder="1"/>
    <xf numFmtId="2" fontId="0" fillId="0" borderId="1" xfId="0" applyNumberFormat="1" applyBorder="1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" fontId="0" fillId="0" borderId="0" xfId="0" applyNumberFormat="1"/>
    <xf numFmtId="14" fontId="0" fillId="0" borderId="9" xfId="0" applyNumberFormat="1" applyBorder="1" applyAlignment="1">
      <alignment horizontal="left"/>
    </xf>
    <xf numFmtId="0" fontId="3" fillId="0" borderId="0" xfId="0" applyFont="1"/>
    <xf numFmtId="0" fontId="3" fillId="0" borderId="0" xfId="1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mt-tech.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1200978</xdr:colOff>
      <xdr:row>0</xdr:row>
      <xdr:rowOff>33130</xdr:rowOff>
    </xdr:from>
    <xdr:to>
      <xdr:col>1</xdr:col>
      <xdr:colOff>1540564</xdr:colOff>
      <xdr:row>1</xdr:row>
      <xdr:rowOff>151961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E01523-FB1D-45CC-9CE0-D91DD2DA0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1174" y="33130"/>
          <a:ext cx="339586" cy="309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t-tech.ch/rechn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8"/>
  <sheetViews>
    <sheetView tabSelected="1" zoomScale="115" zoomScaleNormal="115" workbookViewId="0">
      <selection activeCell="B8" sqref="B8"/>
    </sheetView>
  </sheetViews>
  <sheetFormatPr baseColWidth="10" defaultColWidth="9.140625" defaultRowHeight="15" x14ac:dyDescent="0.25"/>
  <cols>
    <col min="1" max="1" width="3.5703125" customWidth="1"/>
    <col min="2" max="2" width="28" customWidth="1"/>
    <col min="3" max="10" width="8.85546875" customWidth="1"/>
    <col min="13" max="13" width="13.7109375" customWidth="1"/>
    <col min="14" max="14" width="27.7109375" customWidth="1"/>
  </cols>
  <sheetData>
    <row r="1" spans="2:14" x14ac:dyDescent="0.25">
      <c r="B1" s="22" t="s">
        <v>25</v>
      </c>
      <c r="N1" s="21"/>
    </row>
    <row r="3" spans="2:14" x14ac:dyDescent="0.25">
      <c r="B3" s="17" t="s">
        <v>23</v>
      </c>
      <c r="C3" s="5"/>
      <c r="D3" s="5"/>
      <c r="E3" s="5"/>
      <c r="F3" s="5"/>
      <c r="G3" s="5"/>
      <c r="H3" s="5"/>
      <c r="I3" s="5"/>
      <c r="J3" s="5"/>
      <c r="K3" s="5"/>
      <c r="L3" s="5"/>
      <c r="M3" s="5" t="s">
        <v>20</v>
      </c>
      <c r="N3" s="20">
        <v>45299</v>
      </c>
    </row>
    <row r="4" spans="2:14" x14ac:dyDescent="0.25">
      <c r="B4" s="18" t="s">
        <v>24</v>
      </c>
      <c r="C4" s="7"/>
      <c r="D4" s="7"/>
      <c r="E4" s="7"/>
      <c r="F4" s="7"/>
      <c r="G4" s="7"/>
      <c r="H4" s="7"/>
      <c r="I4" s="7"/>
      <c r="J4" s="7"/>
      <c r="K4" s="7"/>
      <c r="L4" s="7"/>
      <c r="M4" s="7" t="s">
        <v>21</v>
      </c>
      <c r="N4" s="8" t="s">
        <v>22</v>
      </c>
    </row>
    <row r="6" spans="2:14" x14ac:dyDescent="0.25">
      <c r="B6" s="3" t="s">
        <v>15</v>
      </c>
    </row>
    <row r="7" spans="2:14" x14ac:dyDescent="0.25">
      <c r="B7" s="15" t="s">
        <v>11</v>
      </c>
      <c r="C7" s="1">
        <v>63</v>
      </c>
      <c r="D7" s="1">
        <v>125</v>
      </c>
      <c r="E7" s="1">
        <v>250</v>
      </c>
      <c r="F7" s="1">
        <v>500</v>
      </c>
      <c r="G7" s="1">
        <v>1000</v>
      </c>
      <c r="H7" s="1">
        <v>2000</v>
      </c>
      <c r="I7" s="1">
        <v>4000</v>
      </c>
      <c r="J7" s="1">
        <v>8000</v>
      </c>
      <c r="K7" s="3" t="s">
        <v>9</v>
      </c>
      <c r="L7" s="2" t="s">
        <v>10</v>
      </c>
    </row>
    <row r="8" spans="2:14" x14ac:dyDescent="0.25">
      <c r="B8" s="17"/>
      <c r="C8" s="5"/>
      <c r="D8" s="5"/>
      <c r="E8" s="5"/>
      <c r="F8" s="5"/>
      <c r="G8" s="5"/>
      <c r="H8" s="5"/>
      <c r="I8" s="5"/>
      <c r="J8" s="5"/>
      <c r="K8" s="5"/>
      <c r="L8" s="9"/>
    </row>
    <row r="9" spans="2:14" x14ac:dyDescent="0.25">
      <c r="B9" s="16" t="s">
        <v>0</v>
      </c>
      <c r="C9">
        <v>56</v>
      </c>
      <c r="D9">
        <v>58</v>
      </c>
      <c r="E9">
        <v>62</v>
      </c>
      <c r="F9">
        <v>56</v>
      </c>
      <c r="G9">
        <v>75</v>
      </c>
      <c r="H9">
        <v>75</v>
      </c>
      <c r="I9">
        <v>70</v>
      </c>
      <c r="J9">
        <v>53</v>
      </c>
      <c r="K9" s="14">
        <f>10*LOG(10^(C9/10)+10^(D9/10)+10^(E9/10)+10^(F9/10)+10^(G9/10)+10^(H9/10)+10^(I9/10)+10^(J9/10))</f>
        <v>78.834180730146258</v>
      </c>
      <c r="L9" s="2" t="s">
        <v>3</v>
      </c>
    </row>
    <row r="10" spans="2:14" x14ac:dyDescent="0.25">
      <c r="B10" s="18"/>
      <c r="C10" s="7"/>
      <c r="D10" s="7"/>
      <c r="E10" s="7"/>
      <c r="F10" s="7"/>
      <c r="G10" s="7"/>
      <c r="H10" s="7"/>
      <c r="I10" s="7"/>
      <c r="J10" s="7"/>
      <c r="K10" s="11"/>
      <c r="L10" s="8"/>
    </row>
    <row r="11" spans="2:14" x14ac:dyDescent="0.25">
      <c r="B11" s="15" t="s">
        <v>16</v>
      </c>
      <c r="C11" s="1">
        <v>-26.2</v>
      </c>
      <c r="D11" s="1">
        <v>-16.100000000000001</v>
      </c>
      <c r="E11" s="1">
        <v>-8.6</v>
      </c>
      <c r="F11" s="1">
        <v>-3.2</v>
      </c>
      <c r="G11" s="1">
        <v>0</v>
      </c>
      <c r="H11" s="1">
        <v>1.2</v>
      </c>
      <c r="I11" s="1">
        <v>1</v>
      </c>
      <c r="J11" s="1">
        <v>-1.1000000000000001</v>
      </c>
      <c r="K11" s="10">
        <f t="shared" ref="K11" si="0">10*LOG(10^(C11/10)+10^(D11/10)+10^(E11/10)+10^(F11/10)+10^(G11/10)+10^(H11/10)+10^(I11/10)+10^(J11/10))</f>
        <v>6.9871314811976735</v>
      </c>
      <c r="L11" s="2" t="s">
        <v>3</v>
      </c>
    </row>
    <row r="12" spans="2:14" x14ac:dyDescent="0.25">
      <c r="B12" s="18"/>
      <c r="C12" s="7"/>
      <c r="D12" s="7"/>
      <c r="E12" s="7"/>
      <c r="F12" s="7"/>
      <c r="G12" s="7"/>
      <c r="H12" s="7"/>
      <c r="I12" s="7"/>
      <c r="J12" s="7"/>
      <c r="K12" s="11"/>
      <c r="L12" s="8"/>
    </row>
    <row r="13" spans="2:14" x14ac:dyDescent="0.25">
      <c r="B13" s="15" t="s">
        <v>6</v>
      </c>
      <c r="C13" s="4">
        <f>C9+C11</f>
        <v>29.8</v>
      </c>
      <c r="D13" s="4">
        <f t="shared" ref="D13:J13" si="1">D9+D11</f>
        <v>41.9</v>
      </c>
      <c r="E13" s="4">
        <f t="shared" si="1"/>
        <v>53.4</v>
      </c>
      <c r="F13" s="4">
        <f t="shared" si="1"/>
        <v>52.8</v>
      </c>
      <c r="G13" s="4">
        <f t="shared" si="1"/>
        <v>75</v>
      </c>
      <c r="H13" s="4">
        <f t="shared" si="1"/>
        <v>76.2</v>
      </c>
      <c r="I13" s="4">
        <f t="shared" si="1"/>
        <v>71</v>
      </c>
      <c r="J13" s="4">
        <f t="shared" si="1"/>
        <v>51.9</v>
      </c>
      <c r="K13" s="12">
        <f t="shared" ref="K13" si="2">10*LOG(10^(C13/10)+10^(D13/10)+10^(E13/10)+10^(F13/10)+10^(G13/10)+10^(H13/10)+10^(I13/10)+10^(J13/10))</f>
        <v>79.369137531390919</v>
      </c>
      <c r="L13" s="13" t="s">
        <v>1</v>
      </c>
    </row>
    <row r="17" spans="2:14" x14ac:dyDescent="0.25">
      <c r="B17" s="15" t="s">
        <v>18</v>
      </c>
      <c r="C17" s="23" t="s">
        <v>19</v>
      </c>
      <c r="D17" s="23"/>
      <c r="E17" s="23"/>
      <c r="F17" s="23"/>
      <c r="G17" s="23"/>
      <c r="H17" s="23"/>
      <c r="I17" s="24"/>
    </row>
    <row r="18" spans="2:14" x14ac:dyDescent="0.25">
      <c r="B18" s="18" t="s">
        <v>11</v>
      </c>
      <c r="C18" s="7">
        <v>63</v>
      </c>
      <c r="D18" s="7">
        <v>125</v>
      </c>
      <c r="E18" s="7">
        <v>250</v>
      </c>
      <c r="F18" s="7">
        <v>500</v>
      </c>
      <c r="G18" s="7">
        <v>1000</v>
      </c>
      <c r="H18" s="7">
        <v>2000</v>
      </c>
      <c r="I18" s="7">
        <v>4000</v>
      </c>
      <c r="J18" s="1">
        <v>8000</v>
      </c>
      <c r="K18" s="3" t="s">
        <v>9</v>
      </c>
      <c r="L18" s="2" t="s">
        <v>10</v>
      </c>
      <c r="M18" s="15" t="s">
        <v>8</v>
      </c>
      <c r="N18" s="2" t="s">
        <v>7</v>
      </c>
    </row>
    <row r="19" spans="2:14" x14ac:dyDescent="0.25">
      <c r="B19" s="17"/>
      <c r="C19" s="5"/>
      <c r="D19" s="5"/>
      <c r="E19" s="5"/>
      <c r="F19" s="5"/>
      <c r="G19" s="5"/>
      <c r="H19" s="5"/>
      <c r="I19" s="5"/>
      <c r="J19" s="5"/>
      <c r="K19" s="5"/>
      <c r="L19" s="9"/>
      <c r="M19" s="16"/>
      <c r="N19" s="6"/>
    </row>
    <row r="20" spans="2:14" x14ac:dyDescent="0.25">
      <c r="B20" s="16" t="s">
        <v>0</v>
      </c>
      <c r="C20">
        <v>40</v>
      </c>
      <c r="D20">
        <v>48</v>
      </c>
      <c r="E20">
        <v>58</v>
      </c>
      <c r="F20">
        <v>63</v>
      </c>
      <c r="G20">
        <v>62</v>
      </c>
      <c r="H20">
        <v>61</v>
      </c>
      <c r="I20">
        <v>59</v>
      </c>
      <c r="J20">
        <v>55</v>
      </c>
      <c r="K20" s="14">
        <f>10*LOG(10^(C20/10)+10^(D20/10)+10^(E20/10)+10^(F20/10)+10^(G20/10)+10^(H20/10)+10^(I20/10)+10^(J20/10))</f>
        <v>68.230625628528827</v>
      </c>
      <c r="L20" s="2" t="s">
        <v>17</v>
      </c>
      <c r="M20" s="15">
        <v>1400</v>
      </c>
      <c r="N20" s="2" t="s">
        <v>12</v>
      </c>
    </row>
    <row r="21" spans="2:14" x14ac:dyDescent="0.25">
      <c r="B21" s="18"/>
      <c r="C21" s="7"/>
      <c r="D21" s="7"/>
      <c r="E21" s="7"/>
      <c r="F21" s="7"/>
      <c r="G21" s="7"/>
      <c r="H21" s="7"/>
      <c r="I21" s="7"/>
      <c r="J21" s="7"/>
      <c r="K21" s="11"/>
      <c r="L21" s="8"/>
      <c r="M21" s="16"/>
      <c r="N21" s="6"/>
    </row>
    <row r="22" spans="2:14" x14ac:dyDescent="0.25">
      <c r="B22" s="17" t="s">
        <v>2</v>
      </c>
      <c r="C22" s="5">
        <v>4</v>
      </c>
      <c r="D22" s="5">
        <v>10</v>
      </c>
      <c r="E22" s="5">
        <v>17</v>
      </c>
      <c r="F22" s="5">
        <v>20</v>
      </c>
      <c r="G22" s="5">
        <v>22</v>
      </c>
      <c r="H22" s="5">
        <v>23</v>
      </c>
      <c r="I22" s="5">
        <v>23</v>
      </c>
      <c r="J22" s="5">
        <v>19</v>
      </c>
      <c r="K22" s="10">
        <f t="shared" ref="K22:K24" si="3">10*LOG(10^(C22/10)+10^(D22/10)+10^(E22/10)+10^(F22/10)+10^(G22/10)+10^(H22/10)+10^(I22/10)+10^(J22/10))</f>
        <v>29.028756181853602</v>
      </c>
      <c r="L22" s="2" t="s">
        <v>3</v>
      </c>
      <c r="M22" s="15">
        <v>1400</v>
      </c>
      <c r="N22" s="2" t="s">
        <v>13</v>
      </c>
    </row>
    <row r="23" spans="2:14" x14ac:dyDescent="0.25">
      <c r="B23" s="16"/>
      <c r="K23" s="19"/>
      <c r="L23" s="6"/>
      <c r="M23" s="16"/>
      <c r="N23" s="6"/>
    </row>
    <row r="24" spans="2:14" x14ac:dyDescent="0.25">
      <c r="B24" s="16" t="s">
        <v>4</v>
      </c>
      <c r="C24">
        <f>C20-C22</f>
        <v>36</v>
      </c>
      <c r="D24">
        <f t="shared" ref="D24:J24" si="4">D20-D22</f>
        <v>38</v>
      </c>
      <c r="E24">
        <f t="shared" si="4"/>
        <v>41</v>
      </c>
      <c r="F24">
        <f t="shared" si="4"/>
        <v>43</v>
      </c>
      <c r="G24">
        <f t="shared" si="4"/>
        <v>40</v>
      </c>
      <c r="H24">
        <f t="shared" si="4"/>
        <v>38</v>
      </c>
      <c r="I24">
        <f t="shared" si="4"/>
        <v>36</v>
      </c>
      <c r="J24">
        <f t="shared" si="4"/>
        <v>36</v>
      </c>
      <c r="K24" s="10">
        <f t="shared" si="3"/>
        <v>48.267499573534842</v>
      </c>
      <c r="L24" s="2" t="s">
        <v>17</v>
      </c>
      <c r="M24" s="15"/>
      <c r="N24" s="2"/>
    </row>
    <row r="25" spans="2:14" x14ac:dyDescent="0.25">
      <c r="B25" s="16"/>
      <c r="K25" s="19"/>
      <c r="L25" s="6"/>
      <c r="M25" s="16"/>
      <c r="N25" s="6"/>
    </row>
    <row r="26" spans="2:14" x14ac:dyDescent="0.25">
      <c r="B26" s="16" t="s">
        <v>5</v>
      </c>
      <c r="C26">
        <v>18</v>
      </c>
      <c r="D26">
        <v>23</v>
      </c>
      <c r="E26">
        <v>26</v>
      </c>
      <c r="F26">
        <v>27</v>
      </c>
      <c r="G26">
        <v>27</v>
      </c>
      <c r="H26">
        <v>25</v>
      </c>
      <c r="I26">
        <v>21</v>
      </c>
      <c r="J26">
        <v>16</v>
      </c>
      <c r="K26" s="10">
        <f t="shared" ref="K26" si="5">10*LOG(10^(C26/10)+10^(D26/10)+10^(E26/10)+10^(F26/10)+10^(G26/10)+10^(H26/10)+10^(I26/10)+10^(J26/10))</f>
        <v>33.314343075370175</v>
      </c>
      <c r="L26" s="2" t="s">
        <v>17</v>
      </c>
      <c r="M26" s="15">
        <v>1400</v>
      </c>
      <c r="N26" s="2" t="s">
        <v>13</v>
      </c>
    </row>
    <row r="27" spans="2:14" x14ac:dyDescent="0.25">
      <c r="B27" s="18"/>
      <c r="C27" s="7"/>
      <c r="D27" s="7"/>
      <c r="E27" s="7"/>
      <c r="F27" s="7"/>
      <c r="G27" s="7"/>
      <c r="H27" s="7"/>
      <c r="I27" s="7"/>
      <c r="J27" s="7"/>
      <c r="K27" s="11"/>
      <c r="L27" s="8"/>
      <c r="M27" s="16"/>
      <c r="N27" s="6"/>
    </row>
    <row r="28" spans="2:14" x14ac:dyDescent="0.25">
      <c r="B28" s="15" t="s">
        <v>6</v>
      </c>
      <c r="C28" s="4">
        <f>10*LOG(10^(C24/10)+10^(C26/10))</f>
        <v>36.068291283124537</v>
      </c>
      <c r="D28" s="4">
        <f t="shared" ref="D28:J28" si="6">10*LOG(10^(D24/10)+10^(D26/10))</f>
        <v>38.135209221080387</v>
      </c>
      <c r="E28" s="4">
        <f t="shared" si="6"/>
        <v>41.13520922108038</v>
      </c>
      <c r="F28" s="4">
        <f t="shared" si="6"/>
        <v>43.107742255119568</v>
      </c>
      <c r="G28" s="4">
        <f t="shared" si="6"/>
        <v>40.212384019142547</v>
      </c>
      <c r="H28" s="4">
        <f t="shared" si="6"/>
        <v>38.212384019142561</v>
      </c>
      <c r="I28" s="4">
        <f t="shared" si="6"/>
        <v>36.135209221080387</v>
      </c>
      <c r="J28" s="4">
        <f t="shared" si="6"/>
        <v>36.043213737826434</v>
      </c>
      <c r="K28" s="12">
        <f t="shared" ref="K28" si="7">10*LOG(10^(C28/10)+10^(D28/10)+10^(E28/10)+10^(F28/10)+10^(G28/10)+10^(H28/10)+10^(I28/10)+10^(J28/10))</f>
        <v>48.404152240603025</v>
      </c>
      <c r="L28" s="13" t="s">
        <v>17</v>
      </c>
      <c r="M28" s="15"/>
      <c r="N28" s="2" t="s">
        <v>14</v>
      </c>
    </row>
  </sheetData>
  <mergeCells count="1">
    <mergeCell ref="C17:I17"/>
  </mergeCells>
  <phoneticPr fontId="1" type="noConversion"/>
  <hyperlinks>
    <hyperlink ref="B1" r:id="rId1" xr:uid="{B093AF4B-B875-43E8-B9CC-B508E117316E}"/>
  </hyperlinks>
  <pageMargins left="0.70866141732283472" right="0.70866141732283472" top="0.19685039370078741" bottom="0.74803149606299213" header="0.31496062992125984" footer="0.31496062992125984"/>
  <pageSetup paperSize="9" scale="80" orientation="landscape" r:id="rId2"/>
  <headerFooter>
    <oddFooter>&amp;Rpowerd by mt-tech.ch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2024-04-01T05:17:29Z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f21257-2e33-4e5c-8390-8d4362743dc1_Enabled">
    <vt:lpwstr>true</vt:lpwstr>
  </property>
  <property fmtid="{D5CDD505-2E9C-101B-9397-08002B2CF9AE}" pid="3" name="MSIP_Label_1df21257-2e33-4e5c-8390-8d4362743dc1_SetDate">
    <vt:lpwstr>2023-12-15T09:48:44Z</vt:lpwstr>
  </property>
  <property fmtid="{D5CDD505-2E9C-101B-9397-08002B2CF9AE}" pid="4" name="MSIP_Label_1df21257-2e33-4e5c-8390-8d4362743dc1_Method">
    <vt:lpwstr>Standard</vt:lpwstr>
  </property>
  <property fmtid="{D5CDD505-2E9C-101B-9397-08002B2CF9AE}" pid="5" name="MSIP_Label_1df21257-2e33-4e5c-8390-8d4362743dc1_Name">
    <vt:lpwstr>Intern</vt:lpwstr>
  </property>
  <property fmtid="{D5CDD505-2E9C-101B-9397-08002B2CF9AE}" pid="6" name="MSIP_Label_1df21257-2e33-4e5c-8390-8d4362743dc1_SiteId">
    <vt:lpwstr>49181cc3-a08b-493e-8606-9eebd7ae9f10</vt:lpwstr>
  </property>
  <property fmtid="{D5CDD505-2E9C-101B-9397-08002B2CF9AE}" pid="7" name="MSIP_Label_1df21257-2e33-4e5c-8390-8d4362743dc1_ActionId">
    <vt:lpwstr>4a1666b9-c3c7-4c66-8d22-b93e09730ac7</vt:lpwstr>
  </property>
  <property fmtid="{D5CDD505-2E9C-101B-9397-08002B2CF9AE}" pid="8" name="MSIP_Label_1df21257-2e33-4e5c-8390-8d4362743dc1_ContentBits">
    <vt:lpwstr>0</vt:lpwstr>
  </property>
</Properties>
</file>